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  <sheet name="Przykład" sheetId="2" state="visible" r:id="rId4"/>
    <sheet name="Instrukcja" sheetId="3" state="visible" r:id="rId5"/>
  </sheets>
  <definedNames>
    <definedName function="false" hidden="false" localSheetId="2" name="_xlnm.Print_Area" vbProcedure="false">Instrukcja!$A$1:$C$15</definedName>
    <definedName function="false" hidden="false" localSheetId="0" name="_xlnm.Print_Area" vbProcedure="false">Kalkulator!$A$1:$G$44</definedName>
    <definedName function="false" hidden="false" localSheetId="1" name="_xlnm.Print_Area" vbProcedure="false">Przykład!$A$1:$G$44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<sst xmlns="http://schemas.openxmlformats.org/spreadsheetml/2006/main" count="132" uniqueCount="76">
  <si>
    <t xml:space="preserve">Kalkulator wydajności i OEE</t>
  </si>
  <si>
    <t xml:space="preserve">Wydajność produkcji, wydajność pracy, OEE i dynamika wydajności dla jednej linii lub maszyny</t>
  </si>
  <si>
    <t xml:space="preserve">Pole do wpisania</t>
  </si>
  <si>
    <t xml:space="preserve">Pole obliczane</t>
  </si>
  <si>
    <t xml:space="preserve">1.  Dane z badanego okresu</t>
  </si>
  <si>
    <t xml:space="preserve">Linia lub maszyna</t>
  </si>
  <si>
    <t xml:space="preserve">Badany okres</t>
  </si>
  <si>
    <t xml:space="preserve">Planowany czas produkcji (min)</t>
  </si>
  <si>
    <t xml:space="preserve">Czas, w którym linia miała pracować, po odjęciu planowych przerw.</t>
  </si>
  <si>
    <t xml:space="preserve">Przestoje: awarie (min)</t>
  </si>
  <si>
    <t xml:space="preserve">Przestoje: przezbrojenia (min)</t>
  </si>
  <si>
    <t xml:space="preserve">Przestoje: oczekiwanie na materiał (min)</t>
  </si>
  <si>
    <t xml:space="preserve">Przestoje: inne zatrzymania (min)</t>
  </si>
  <si>
    <t xml:space="preserve">Zatrzymania, które nie pasują do kategorii powyżej.</t>
  </si>
  <si>
    <t xml:space="preserve">Idealny czas cyklu (s/szt.)</t>
  </si>
  <si>
    <t xml:space="preserve">Czas cyklu przy nominalnej prędkości maszyny, z dokumentacji lub normy.</t>
  </si>
  <si>
    <t xml:space="preserve">Wszystkie wyprodukowane sztuki</t>
  </si>
  <si>
    <t xml:space="preserve">Wszystkie sztuki wprowadzone do procesu, łącznie z brakami i poprawkami.</t>
  </si>
  <si>
    <t xml:space="preserve">Sztuki dobre za pierwszym razem (bez poprawek)</t>
  </si>
  <si>
    <t xml:space="preserve">Sztuki zgodne bez poprawek. Poprawki i braki obniżają jakość.</t>
  </si>
  <si>
    <t xml:space="preserve">Liczba operatorów na linii</t>
  </si>
  <si>
    <t xml:space="preserve">Osoby pracujące na linii w badanym okresie.</t>
  </si>
  <si>
    <t xml:space="preserve">2.  Wydajność produkcji i wydajność pracy</t>
  </si>
  <si>
    <t xml:space="preserve">Czas produkcji (h)</t>
  </si>
  <si>
    <t xml:space="preserve">Wydajność produkcji (szt./h)</t>
  </si>
  <si>
    <t xml:space="preserve">Liczba wyprodukowanych sztuk / czas produkcji. Mierzy tempo.</t>
  </si>
  <si>
    <t xml:space="preserve">Roboczogodziny (rbh)</t>
  </si>
  <si>
    <t xml:space="preserve">Liczba operatorów x czas produkcji.</t>
  </si>
  <si>
    <t xml:space="preserve">Wydajność pracy (szt./rbh)</t>
  </si>
  <si>
    <t xml:space="preserve">Liczba wyprodukowanych sztuk / liczba roboczogodzin.</t>
  </si>
  <si>
    <t xml:space="preserve">Dobre sztuki na roboczogodzinę</t>
  </si>
  <si>
    <t xml:space="preserve">Liczy tylko dobre sztuki, więc jest bliżej produktywności niż sama wydajność.</t>
  </si>
  <si>
    <t xml:space="preserve">3.  OEE: dostępność x wydajność x jakość</t>
  </si>
  <si>
    <t xml:space="preserve">Łączny czas przestojów (min)</t>
  </si>
  <si>
    <t xml:space="preserve">Czas pracy maszyny (min)</t>
  </si>
  <si>
    <t xml:space="preserve">Planowany czas produkcji pomniejszony o przestoje.</t>
  </si>
  <si>
    <t xml:space="preserve">Dostępność</t>
  </si>
  <si>
    <t xml:space="preserve">Jaka część planowanego czasu była dostępna dla produkcji. Obniżają ją awarie, przezbrojenia i oczekiwanie na materiał.</t>
  </si>
  <si>
    <t xml:space="preserve">Wydajność (performance)</t>
  </si>
  <si>
    <t xml:space="preserve">Idealny czas cyklu x liczba sztuk / czas pracy maszyny. Obniżają ją mikroprzestoje i praca poniżej nominalnej prędkości.</t>
  </si>
  <si>
    <t xml:space="preserve">Jakość</t>
  </si>
  <si>
    <t xml:space="preserve">Udział sztuk dobrych bez poprawek. Ten sam iloraz to wskaźnik FPY (First Pass Yield).</t>
  </si>
  <si>
    <t xml:space="preserve">OEE</t>
  </si>
  <si>
    <t xml:space="preserve">Największa strata</t>
  </si>
  <si>
    <t xml:space="preserve">Składnik OEE o najniższej wartości. Od niego warto zacząć analizę strat.</t>
  </si>
  <si>
    <t xml:space="preserve">Wynik 85% bywa nazywany poziomem światowej klasy (Seiichi Nakajima, TPM, 1984). Wynik w okolicach 60% jest typowy dla zakładów produkcyjnych. Nie stosuj 85% mechanicznie jako celu dla każdej linii.</t>
  </si>
  <si>
    <t xml:space="preserve">4.  Dynamika wydajności pracy</t>
  </si>
  <si>
    <t xml:space="preserve">Okres</t>
  </si>
  <si>
    <t xml:space="preserve">Dobre sztuki</t>
  </si>
  <si>
    <t xml:space="preserve">Roboczogodziny</t>
  </si>
  <si>
    <t xml:space="preserve">Dobre sztuki na rbh</t>
  </si>
  <si>
    <t xml:space="preserve">Okres bazowy</t>
  </si>
  <si>
    <t xml:space="preserve">Okres badany</t>
  </si>
  <si>
    <t xml:space="preserve">Dynamika wydajności pracy</t>
  </si>
  <si>
    <t xml:space="preserve">Powyżej 100% wzrost, poniżej 100% spadek. Porównuj ten sam zakres: linię, wyrób i definicję dobrej sztuki, bo zmiana miksu produkcji zmienia wskaźnik.</t>
  </si>
  <si>
    <t xml:space="preserve">Sigla Consulting  |  sigla-consulting.pl  |  Kalkulator do artykułu o wydajności i produktywności w produkcji</t>
  </si>
  <si>
    <t xml:space="preserve">Przykład poglądowy: dostępność 80%, wydajność 90%, jakość ok. 95% (liczby jak w artykule, nie dane klienta)</t>
  </si>
  <si>
    <t xml:space="preserve">Linia pakująca L2</t>
  </si>
  <si>
    <t xml:space="preserve">Jedna zmiana, 8 h</t>
  </si>
  <si>
    <t xml:space="preserve">Jak korzystać z kalkulatora</t>
  </si>
  <si>
    <t xml:space="preserve">Kalkulator wydajności i OEE  |  instrukcja</t>
  </si>
  <si>
    <t xml:space="preserve">Wybierz zakres</t>
  </si>
  <si>
    <t xml:space="preserve">Jedna linia albo maszyna i jeden okres, np. zmiana, doba albo tydzień. Wszystkie dane w sekcji 1 muszą dotyczyć tego samego zakresu.</t>
  </si>
  <si>
    <t xml:space="preserve">Wpisz czas i przestoje</t>
  </si>
  <si>
    <t xml:space="preserve">Planowany czas produkcji to czas, w którym linia miała pracować. Przestoje rozbij na awarie, przezbrojenia, oczekiwanie na materiał i inne zatrzymania.</t>
  </si>
  <si>
    <t xml:space="preserve">Wpisz idealny czas cyklu</t>
  </si>
  <si>
    <t xml:space="preserve">Weź go z dokumentacji maszyny albo z normy dla wyrobu. Przy kilku wyrobach licz OEE osobno dla każdego albo użyj czasu dla dominującego wyrobu.</t>
  </si>
  <si>
    <t xml:space="preserve">Wpisz liczbę sztuk</t>
  </si>
  <si>
    <t xml:space="preserve">Wszystkie sztuki wprowadzone do procesu oraz sztuki dobre za pierwszym razem, bez poprawek.</t>
  </si>
  <si>
    <t xml:space="preserve">Odczytaj wydajność</t>
  </si>
  <si>
    <t xml:space="preserve">Sekcja 2 pokazuje tempo (sztuki na godzinę) i wydajność pracy (sztuki na roboczogodzinę). Same nie mówią nic o jakości ani kosztach.</t>
  </si>
  <si>
    <t xml:space="preserve">Odczytaj OEE</t>
  </si>
  <si>
    <t xml:space="preserve">Sekcja 3 pokazuje trzy składniki OEE i wskazuje największą stratę. Od niej zacznij analizę przyczyn.</t>
  </si>
  <si>
    <t xml:space="preserve">Porównaj okresy</t>
  </si>
  <si>
    <t xml:space="preserve">W sekcji 4 wpisz dobre sztuki i roboczogodziny dla dwóch okresów. Dynamika powyżej 100% oznacza wzrost wydajności pracy.</t>
  </si>
  <si>
    <t xml:space="preserve">Arkusz Przykład pokazuje poglądowe wypełnienie kalkulatora: 480 minut planu, 96 minut przestojów, 1152 sztuki przy idealnym cyklu 18 s, z czego 1094 dobrych. Daje to OEE ok. 68%, jak w przykładzie z artykułu.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</si>
</sst>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"/>
    <numFmt numFmtId="167" formatCode="#,##0"/>
    <numFmt numFmtId="168" formatCode="#,##0.0"/>
    <numFmt numFmtId="169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sz val="10"/>
      <color rgb="FF1C2733"/>
      <name val="Arial"/>
      <family val="0"/>
      <charset val="1"/>
    </font>
    <font>
      <sz val="9"/>
      <color rgb="FF5C6773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10"/>
      <color rgb="FF0B1627"/>
      <name val="Arial"/>
      <family val="0"/>
      <charset val="1"/>
    </font>
    <font>
      <b val="true"/>
      <sz val="11"/>
      <color rgb="FF12233B"/>
      <name val="Arial"/>
      <family val="0"/>
      <charset val="1"/>
    </font>
    <font>
      <b val="true"/>
      <sz val="12"/>
      <color rgb="FF0B1627"/>
      <name val="Arial"/>
      <family val="0"/>
      <charset val="1"/>
    </font>
    <font>
      <b val="true"/>
      <sz val="9"/>
      <color rgb="FFB4231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5C6773"/>
      <name val="Arial"/>
      <family val="0"/>
      <charset val="1"/>
    </font>
    <font>
      <b val="true"/>
      <sz val="14"/>
      <color rgb="FF0D737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4F6F7"/>
      </patternFill>
    </fill>
    <fill>
      <patternFill patternType="solid">
        <fgColor rgb="FFEAF4F4"/>
        <bgColor rgb="FFF4F6F7"/>
      </patternFill>
    </fill>
    <fill>
      <patternFill patternType="solid">
        <fgColor rgb="FF0B1627"/>
        <bgColor rgb="FF12233B"/>
      </patternFill>
    </fill>
    <fill>
      <patternFill patternType="solid">
        <fgColor rgb="FFF4F6F7"/>
        <bgColor rgb="FFEAF4F4"/>
      </patternFill>
    </fill>
    <fill>
      <patternFill patternType="solid">
        <fgColor rgb="FF12233B"/>
        <bgColor rgb="FF1C27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9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C0C0C0"/>
      <rgbColor rgb="FF808080"/>
      <rgbColor rgb="FF9999FF"/>
      <rgbColor rgb="FF993366"/>
      <rgbColor rgb="FFF4F6F7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333300"/>
      <rgbColor rgb="FFB42318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6</xdr:col>
      <xdr:colOff>580680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47144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6</xdr:col>
      <xdr:colOff>580680</xdr:colOff>
      <xdr:row>1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747144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</xdr:row>
      <xdr:rowOff>0</xdr:rowOff>
    </xdr:from>
    <xdr:to>
      <xdr:col>2</xdr:col>
      <xdr:colOff>580680</xdr:colOff>
      <xdr:row>1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255400" y="1904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B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6" min="3" style="0" width="16"/>
    <col collapsed="false" customWidth="true" hidden="false" outlineLevel="0" max="7" min="7" style="0" width="3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5" customFormat="false" ht="15" hidden="false" customHeight="false" outlineLevel="0" collapsed="false">
      <c r="B5" s="3"/>
      <c r="C5" s="4" t="s">
        <v>2</v>
      </c>
      <c r="D5" s="5"/>
      <c r="E5" s="4" t="s">
        <v>3</v>
      </c>
    </row>
    <row r="7" customFormat="false" ht="21.75" hidden="false" customHeight="true" outlineLevel="0" collapsed="false">
      <c r="B7" s="6" t="s">
        <v>4</v>
      </c>
      <c r="C7" s="6"/>
      <c r="D7" s="6"/>
      <c r="E7" s="6"/>
      <c r="F7" s="6"/>
      <c r="G7" s="6"/>
    </row>
    <row r="8" customFormat="false" ht="24" hidden="false" customHeight="true" outlineLevel="0" collapsed="false">
      <c r="B8" s="7" t="s">
        <v>5</v>
      </c>
      <c r="C8" s="3"/>
      <c r="D8" s="3"/>
      <c r="E8" s="3"/>
    </row>
    <row r="9" customFormat="false" ht="24" hidden="false" customHeight="true" outlineLevel="0" collapsed="false">
      <c r="B9" s="7" t="s">
        <v>6</v>
      </c>
      <c r="C9" s="3"/>
      <c r="D9" s="3"/>
      <c r="E9" s="3"/>
    </row>
    <row r="10" customFormat="false" ht="24" hidden="false" customHeight="true" outlineLevel="0" collapsed="false">
      <c r="B10" s="7" t="s">
        <v>7</v>
      </c>
      <c r="C10" s="8"/>
      <c r="D10" s="9" t="s">
        <v>8</v>
      </c>
      <c r="E10" s="9"/>
      <c r="F10" s="9"/>
      <c r="G10" s="9"/>
    </row>
    <row r="11" customFormat="false" ht="24" hidden="false" customHeight="true" outlineLevel="0" collapsed="false">
      <c r="B11" s="7" t="s">
        <v>9</v>
      </c>
      <c r="C11" s="8"/>
    </row>
    <row r="12" customFormat="false" ht="24" hidden="false" customHeight="true" outlineLevel="0" collapsed="false">
      <c r="B12" s="7" t="s">
        <v>10</v>
      </c>
      <c r="C12" s="8"/>
    </row>
    <row r="13" customFormat="false" ht="24" hidden="false" customHeight="true" outlineLevel="0" collapsed="false">
      <c r="B13" s="7" t="s">
        <v>11</v>
      </c>
      <c r="C13" s="8"/>
    </row>
    <row r="14" customFormat="false" ht="24" hidden="false" customHeight="true" outlineLevel="0" collapsed="false">
      <c r="B14" s="7" t="s">
        <v>12</v>
      </c>
      <c r="C14" s="8"/>
      <c r="D14" s="9" t="s">
        <v>13</v>
      </c>
      <c r="E14" s="9"/>
      <c r="F14" s="9"/>
      <c r="G14" s="9"/>
    </row>
    <row r="15" customFormat="false" ht="24" hidden="false" customHeight="true" outlineLevel="0" collapsed="false">
      <c r="B15" s="7" t="s">
        <v>14</v>
      </c>
      <c r="C15" s="10"/>
      <c r="D15" s="9" t="s">
        <v>15</v>
      </c>
      <c r="E15" s="9"/>
      <c r="F15" s="9"/>
      <c r="G15" s="9"/>
    </row>
    <row r="16" customFormat="false" ht="24" hidden="false" customHeight="true" outlineLevel="0" collapsed="false">
      <c r="B16" s="7" t="s">
        <v>16</v>
      </c>
      <c r="C16" s="11"/>
      <c r="D16" s="9" t="s">
        <v>17</v>
      </c>
      <c r="E16" s="9"/>
      <c r="F16" s="9"/>
      <c r="G16" s="9"/>
    </row>
    <row r="17" customFormat="false" ht="24" hidden="false" customHeight="true" outlineLevel="0" collapsed="false">
      <c r="B17" s="7" t="s">
        <v>18</v>
      </c>
      <c r="C17" s="11"/>
      <c r="D17" s="9" t="s">
        <v>19</v>
      </c>
      <c r="E17" s="9"/>
      <c r="F17" s="9"/>
      <c r="G17" s="9"/>
    </row>
    <row r="18" customFormat="false" ht="24" hidden="false" customHeight="true" outlineLevel="0" collapsed="false">
      <c r="B18" s="7" t="s">
        <v>20</v>
      </c>
      <c r="C18" s="8"/>
      <c r="D18" s="9" t="s">
        <v>21</v>
      </c>
      <c r="E18" s="9"/>
      <c r="F18" s="9"/>
      <c r="G18" s="9"/>
    </row>
    <row r="20" customFormat="false" ht="21.75" hidden="false" customHeight="true" outlineLevel="0" collapsed="false">
      <c r="B20" s="6" t="s">
        <v>22</v>
      </c>
      <c r="C20" s="6"/>
      <c r="D20" s="6"/>
      <c r="E20" s="6"/>
      <c r="F20" s="6"/>
      <c r="G20" s="6"/>
    </row>
    <row r="21" customFormat="false" ht="24" hidden="false" customHeight="true" outlineLevel="0" collapsed="false">
      <c r="B21" s="7" t="s">
        <v>23</v>
      </c>
      <c r="C21" s="12" t="n">
        <f aca="false">C10/60</f>
        <v>0</v>
      </c>
    </row>
    <row r="22" customFormat="false" ht="24" hidden="false" customHeight="true" outlineLevel="0" collapsed="false">
      <c r="B22" s="7" t="s">
        <v>24</v>
      </c>
      <c r="C22" s="13" t="str">
        <f aca="false">IF(C21=0,"",C16/C21)</f>
        <v/>
      </c>
      <c r="D22" s="9" t="s">
        <v>25</v>
      </c>
      <c r="E22" s="9"/>
      <c r="F22" s="9"/>
      <c r="G22" s="9"/>
    </row>
    <row r="23" customFormat="false" ht="24" hidden="false" customHeight="true" outlineLevel="0" collapsed="false">
      <c r="B23" s="7" t="s">
        <v>26</v>
      </c>
      <c r="C23" s="13" t="n">
        <f aca="false">C18*C21</f>
        <v>0</v>
      </c>
      <c r="D23" s="9" t="s">
        <v>27</v>
      </c>
      <c r="E23" s="9"/>
      <c r="F23" s="9"/>
      <c r="G23" s="9"/>
    </row>
    <row r="24" customFormat="false" ht="24" hidden="false" customHeight="true" outlineLevel="0" collapsed="false">
      <c r="B24" s="7" t="s">
        <v>28</v>
      </c>
      <c r="C24" s="13" t="str">
        <f aca="false">IF(C23=0,"",C16/C23)</f>
        <v/>
      </c>
      <c r="D24" s="9" t="s">
        <v>29</v>
      </c>
      <c r="E24" s="9"/>
      <c r="F24" s="9"/>
      <c r="G24" s="9"/>
    </row>
    <row r="25" customFormat="false" ht="24" hidden="false" customHeight="true" outlineLevel="0" collapsed="false">
      <c r="B25" s="7" t="s">
        <v>30</v>
      </c>
      <c r="C25" s="13" t="str">
        <f aca="false">IF(C23=0,"",C17/C23)</f>
        <v/>
      </c>
      <c r="D25" s="9" t="s">
        <v>31</v>
      </c>
      <c r="E25" s="9"/>
      <c r="F25" s="9"/>
      <c r="G25" s="9"/>
    </row>
    <row r="27" customFormat="false" ht="21.75" hidden="false" customHeight="true" outlineLevel="0" collapsed="false">
      <c r="B27" s="6" t="s">
        <v>32</v>
      </c>
      <c r="C27" s="6"/>
      <c r="D27" s="6"/>
      <c r="E27" s="6"/>
      <c r="F27" s="6"/>
      <c r="G27" s="6"/>
    </row>
    <row r="28" customFormat="false" ht="24" hidden="false" customHeight="true" outlineLevel="0" collapsed="false">
      <c r="B28" s="7" t="s">
        <v>33</v>
      </c>
      <c r="C28" s="14" t="n">
        <f aca="false">SUM(C11:C14)</f>
        <v>0</v>
      </c>
    </row>
    <row r="29" customFormat="false" ht="24" hidden="false" customHeight="true" outlineLevel="0" collapsed="false">
      <c r="B29" s="7" t="s">
        <v>34</v>
      </c>
      <c r="C29" s="14" t="n">
        <f aca="false">MAX(0,C10-C28)</f>
        <v>0</v>
      </c>
      <c r="D29" s="9" t="s">
        <v>35</v>
      </c>
      <c r="E29" s="9"/>
      <c r="F29" s="9"/>
      <c r="G29" s="9"/>
    </row>
    <row r="30" customFormat="false" ht="30" hidden="false" customHeight="true" outlineLevel="0" collapsed="false">
      <c r="B30" s="7" t="s">
        <v>36</v>
      </c>
      <c r="C30" s="15" t="str">
        <f aca="false">IF(OR(C10="",C10=0),"",C29/C10)</f>
        <v/>
      </c>
      <c r="D30" s="9" t="s">
        <v>37</v>
      </c>
      <c r="E30" s="9"/>
      <c r="F30" s="9"/>
      <c r="G30" s="9"/>
    </row>
    <row r="31" customFormat="false" ht="30" hidden="false" customHeight="true" outlineLevel="0" collapsed="false">
      <c r="B31" s="7" t="s">
        <v>38</v>
      </c>
      <c r="C31" s="15" t="str">
        <f aca="false">IF(OR(C29=0,C15="",C16=""),"",C15*C16/(C29*60))</f>
        <v/>
      </c>
      <c r="D31" s="9" t="s">
        <v>39</v>
      </c>
      <c r="E31" s="9"/>
      <c r="F31" s="9"/>
      <c r="G31" s="9"/>
    </row>
    <row r="32" customFormat="false" ht="30" hidden="false" customHeight="true" outlineLevel="0" collapsed="false">
      <c r="B32" s="7" t="s">
        <v>40</v>
      </c>
      <c r="C32" s="15" t="str">
        <f aca="false">IF(OR(C16="",C16=0),"",C17/C16)</f>
        <v/>
      </c>
      <c r="D32" s="9" t="s">
        <v>41</v>
      </c>
      <c r="E32" s="9"/>
      <c r="F32" s="9"/>
      <c r="G32" s="9"/>
    </row>
    <row r="33" customFormat="false" ht="27" hidden="false" customHeight="true" outlineLevel="0" collapsed="false">
      <c r="B33" s="16" t="s">
        <v>42</v>
      </c>
      <c r="C33" s="17" t="str">
        <f aca="false">IF(OR(C30="",C31="",C32=""),"",C30*C31*C32)</f>
        <v/>
      </c>
      <c r="D33" s="18" t="str">
        <f aca="false">IF(C33="","",IF(C33&gt;=0.85,"Na poziomie wzorca 85%",IF(C33&gt;=0.6,"Między poziomem typowym (ok. 60%) a wzorcem 85%","Poniżej poziomu typowego (ok. 60%)")))</f>
        <v/>
      </c>
      <c r="E33" s="18"/>
      <c r="F33" s="18"/>
      <c r="G33" s="18"/>
    </row>
    <row r="34" customFormat="false" ht="24" hidden="false" customHeight="true" outlineLevel="0" collapsed="false">
      <c r="B34" s="7" t="s">
        <v>43</v>
      </c>
      <c r="C34" s="5" t="str">
        <f aca="false">IF(C33="","",INDEX($B$30:$B$32,MATCH(MIN(C30:C32),C30:C32,0)))</f>
        <v/>
      </c>
      <c r="D34" s="9" t="s">
        <v>44</v>
      </c>
      <c r="E34" s="9"/>
      <c r="F34" s="9"/>
      <c r="G34" s="9"/>
    </row>
    <row r="35" customFormat="false" ht="15" hidden="false" customHeight="false" outlineLevel="0" collapsed="false">
      <c r="B35" s="19" t="str">
        <f aca="false">IF(AND(C31&lt;&gt;"",C31&gt;1),"Uwaga: wydajność powyżej 100%. Sprawdź idealny czas cyklu i liczbę sztuk.","")</f>
        <v/>
      </c>
      <c r="C35" s="19"/>
      <c r="D35" s="19"/>
      <c r="E35" s="19"/>
      <c r="F35" s="19"/>
      <c r="G35" s="19"/>
    </row>
    <row r="36" customFormat="false" ht="27" hidden="false" customHeight="true" outlineLevel="0" collapsed="false">
      <c r="B36" s="9" t="s">
        <v>45</v>
      </c>
      <c r="C36" s="9"/>
      <c r="D36" s="9"/>
      <c r="E36" s="9"/>
      <c r="F36" s="9"/>
      <c r="G36" s="9"/>
    </row>
    <row r="38" customFormat="false" ht="21.75" hidden="false" customHeight="true" outlineLevel="0" collapsed="false">
      <c r="B38" s="6" t="s">
        <v>46</v>
      </c>
      <c r="C38" s="6"/>
      <c r="D38" s="6"/>
      <c r="E38" s="6"/>
      <c r="F38" s="6"/>
      <c r="G38" s="6"/>
    </row>
    <row r="39" customFormat="false" ht="24" hidden="false" customHeight="true" outlineLevel="0" collapsed="false">
      <c r="B39" s="20" t="s">
        <v>47</v>
      </c>
      <c r="C39" s="20" t="s">
        <v>48</v>
      </c>
      <c r="D39" s="20" t="s">
        <v>49</v>
      </c>
      <c r="E39" s="20" t="s">
        <v>50</v>
      </c>
    </row>
    <row r="40" customFormat="false" ht="21.75" hidden="false" customHeight="true" outlineLevel="0" collapsed="false">
      <c r="B40" s="7" t="s">
        <v>51</v>
      </c>
      <c r="C40" s="11"/>
      <c r="D40" s="21"/>
      <c r="E40" s="22" t="str">
        <f aca="false">IF(OR(C40="",D40="",D40=0),"",C40/D40)</f>
        <v/>
      </c>
    </row>
    <row r="41" customFormat="false" ht="21.75" hidden="false" customHeight="true" outlineLevel="0" collapsed="false">
      <c r="B41" s="7" t="s">
        <v>52</v>
      </c>
      <c r="C41" s="11"/>
      <c r="D41" s="21"/>
      <c r="E41" s="22" t="str">
        <f aca="false">IF(OR(C41="",D41="",D41=0),"",C41/D41)</f>
        <v/>
      </c>
    </row>
    <row r="42" customFormat="false" ht="30" hidden="false" customHeight="true" outlineLevel="0" collapsed="false">
      <c r="B42" s="7" t="s">
        <v>53</v>
      </c>
      <c r="C42" s="17" t="str">
        <f aca="false">IF(OR(E40="",E41=""),"",E41/E40)</f>
        <v/>
      </c>
      <c r="D42" s="9" t="s">
        <v>54</v>
      </c>
      <c r="E42" s="9"/>
      <c r="F42" s="9"/>
      <c r="G42" s="9"/>
    </row>
    <row r="44" customFormat="false" ht="15" hidden="false" customHeight="false" outlineLevel="0" collapsed="false">
      <c r="B44" s="23" t="s">
        <v>55</v>
      </c>
      <c r="C44" s="23"/>
      <c r="D44" s="23"/>
      <c r="E44" s="23"/>
      <c r="F44" s="23"/>
      <c r="G44" s="23"/>
    </row>
  </sheetData>
  <mergeCells count="26">
    <mergeCell ref="B7:G7"/>
    <mergeCell ref="C8:E8"/>
    <mergeCell ref="C9:E9"/>
    <mergeCell ref="D10:G10"/>
    <mergeCell ref="D14:G14"/>
    <mergeCell ref="D15:G15"/>
    <mergeCell ref="D16:G16"/>
    <mergeCell ref="D17:G17"/>
    <mergeCell ref="D18:G18"/>
    <mergeCell ref="B20:G20"/>
    <mergeCell ref="D22:G22"/>
    <mergeCell ref="D23:G23"/>
    <mergeCell ref="D24:G24"/>
    <mergeCell ref="D25:G25"/>
    <mergeCell ref="B27:G27"/>
    <mergeCell ref="D29:G29"/>
    <mergeCell ref="D30:G30"/>
    <mergeCell ref="D31:G31"/>
    <mergeCell ref="D32:G32"/>
    <mergeCell ref="D33:G33"/>
    <mergeCell ref="D34:G34"/>
    <mergeCell ref="B35:G35"/>
    <mergeCell ref="B36:G36"/>
    <mergeCell ref="B38:G38"/>
    <mergeCell ref="D42:G42"/>
    <mergeCell ref="B44:G44"/>
  </mergeCells>
  <dataValidations count="1">
    <dataValidation allowBlank="true" error="Wpisz liczbę nie mniejszą niż 0." errorStyle="stop" errorTitle="Nieprawidłowa wartość" operator="greaterThanOrEqual" showDropDown="false" showErrorMessage="true" showInputMessage="false" sqref="C10:C18 C40:D41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B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6" min="3" style="0" width="16"/>
    <col collapsed="false" customWidth="true" hidden="false" outlineLevel="0" max="7" min="7" style="0" width="3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56</v>
      </c>
    </row>
    <row r="5" customFormat="false" ht="15" hidden="false" customHeight="false" outlineLevel="0" collapsed="false">
      <c r="B5" s="3"/>
      <c r="C5" s="4" t="s">
        <v>2</v>
      </c>
      <c r="D5" s="5"/>
      <c r="E5" s="4" t="s">
        <v>3</v>
      </c>
    </row>
    <row r="7" customFormat="false" ht="21.75" hidden="false" customHeight="true" outlineLevel="0" collapsed="false">
      <c r="B7" s="6" t="s">
        <v>4</v>
      </c>
      <c r="C7" s="6"/>
      <c r="D7" s="6"/>
      <c r="E7" s="6"/>
      <c r="F7" s="6"/>
      <c r="G7" s="6"/>
    </row>
    <row r="8" customFormat="false" ht="24" hidden="false" customHeight="true" outlineLevel="0" collapsed="false">
      <c r="B8" s="7" t="s">
        <v>5</v>
      </c>
      <c r="C8" s="3" t="s">
        <v>57</v>
      </c>
      <c r="D8" s="3"/>
      <c r="E8" s="3"/>
    </row>
    <row r="9" customFormat="false" ht="24" hidden="false" customHeight="true" outlineLevel="0" collapsed="false">
      <c r="B9" s="7" t="s">
        <v>6</v>
      </c>
      <c r="C9" s="3" t="s">
        <v>58</v>
      </c>
      <c r="D9" s="3"/>
      <c r="E9" s="3"/>
    </row>
    <row r="10" customFormat="false" ht="24" hidden="false" customHeight="true" outlineLevel="0" collapsed="false">
      <c r="B10" s="7" t="s">
        <v>7</v>
      </c>
      <c r="C10" s="8" t="n">
        <v>480</v>
      </c>
      <c r="D10" s="9" t="s">
        <v>8</v>
      </c>
      <c r="E10" s="9"/>
      <c r="F10" s="9"/>
      <c r="G10" s="9"/>
    </row>
    <row r="11" customFormat="false" ht="24" hidden="false" customHeight="true" outlineLevel="0" collapsed="false">
      <c r="B11" s="7" t="s">
        <v>9</v>
      </c>
      <c r="C11" s="8" t="n">
        <v>40</v>
      </c>
    </row>
    <row r="12" customFormat="false" ht="24" hidden="false" customHeight="true" outlineLevel="0" collapsed="false">
      <c r="B12" s="7" t="s">
        <v>10</v>
      </c>
      <c r="C12" s="8" t="n">
        <v>40</v>
      </c>
    </row>
    <row r="13" customFormat="false" ht="24" hidden="false" customHeight="true" outlineLevel="0" collapsed="false">
      <c r="B13" s="7" t="s">
        <v>11</v>
      </c>
      <c r="C13" s="8" t="n">
        <v>16</v>
      </c>
    </row>
    <row r="14" customFormat="false" ht="24" hidden="false" customHeight="true" outlineLevel="0" collapsed="false">
      <c r="B14" s="7" t="s">
        <v>12</v>
      </c>
      <c r="C14" s="8" t="n">
        <v>0</v>
      </c>
      <c r="D14" s="9" t="s">
        <v>13</v>
      </c>
      <c r="E14" s="9"/>
      <c r="F14" s="9"/>
      <c r="G14" s="9"/>
    </row>
    <row r="15" customFormat="false" ht="24" hidden="false" customHeight="true" outlineLevel="0" collapsed="false">
      <c r="B15" s="7" t="s">
        <v>14</v>
      </c>
      <c r="C15" s="10" t="n">
        <v>18</v>
      </c>
      <c r="D15" s="9" t="s">
        <v>15</v>
      </c>
      <c r="E15" s="9"/>
      <c r="F15" s="9"/>
      <c r="G15" s="9"/>
    </row>
    <row r="16" customFormat="false" ht="24" hidden="false" customHeight="true" outlineLevel="0" collapsed="false">
      <c r="B16" s="7" t="s">
        <v>16</v>
      </c>
      <c r="C16" s="11" t="n">
        <v>1152</v>
      </c>
      <c r="D16" s="9" t="s">
        <v>17</v>
      </c>
      <c r="E16" s="9"/>
      <c r="F16" s="9"/>
      <c r="G16" s="9"/>
    </row>
    <row r="17" customFormat="false" ht="24" hidden="false" customHeight="true" outlineLevel="0" collapsed="false">
      <c r="B17" s="7" t="s">
        <v>18</v>
      </c>
      <c r="C17" s="11" t="n">
        <v>1094</v>
      </c>
      <c r="D17" s="9" t="s">
        <v>19</v>
      </c>
      <c r="E17" s="9"/>
      <c r="F17" s="9"/>
      <c r="G17" s="9"/>
    </row>
    <row r="18" customFormat="false" ht="24" hidden="false" customHeight="true" outlineLevel="0" collapsed="false">
      <c r="B18" s="7" t="s">
        <v>20</v>
      </c>
      <c r="C18" s="8" t="n">
        <v>6</v>
      </c>
      <c r="D18" s="9" t="s">
        <v>21</v>
      </c>
      <c r="E18" s="9"/>
      <c r="F18" s="9"/>
      <c r="G18" s="9"/>
    </row>
    <row r="20" customFormat="false" ht="21.75" hidden="false" customHeight="true" outlineLevel="0" collapsed="false">
      <c r="B20" s="6" t="s">
        <v>22</v>
      </c>
      <c r="C20" s="6"/>
      <c r="D20" s="6"/>
      <c r="E20" s="6"/>
      <c r="F20" s="6"/>
      <c r="G20" s="6"/>
    </row>
    <row r="21" customFormat="false" ht="24" hidden="false" customHeight="true" outlineLevel="0" collapsed="false">
      <c r="B21" s="7" t="s">
        <v>23</v>
      </c>
      <c r="C21" s="12" t="n">
        <f aca="false">C10/60</f>
        <v>8</v>
      </c>
    </row>
    <row r="22" customFormat="false" ht="24" hidden="false" customHeight="true" outlineLevel="0" collapsed="false">
      <c r="B22" s="7" t="s">
        <v>24</v>
      </c>
      <c r="C22" s="13" t="n">
        <f aca="false">IF(C21=0,"",C16/C21)</f>
        <v>144</v>
      </c>
      <c r="D22" s="9" t="s">
        <v>25</v>
      </c>
      <c r="E22" s="9"/>
      <c r="F22" s="9"/>
      <c r="G22" s="9"/>
    </row>
    <row r="23" customFormat="false" ht="24" hidden="false" customHeight="true" outlineLevel="0" collapsed="false">
      <c r="B23" s="7" t="s">
        <v>26</v>
      </c>
      <c r="C23" s="13" t="n">
        <f aca="false">C18*C21</f>
        <v>48</v>
      </c>
      <c r="D23" s="9" t="s">
        <v>27</v>
      </c>
      <c r="E23" s="9"/>
      <c r="F23" s="9"/>
      <c r="G23" s="9"/>
    </row>
    <row r="24" customFormat="false" ht="24" hidden="false" customHeight="true" outlineLevel="0" collapsed="false">
      <c r="B24" s="7" t="s">
        <v>28</v>
      </c>
      <c r="C24" s="13" t="n">
        <f aca="false">IF(C23=0,"",C16/C23)</f>
        <v>24</v>
      </c>
      <c r="D24" s="9" t="s">
        <v>29</v>
      </c>
      <c r="E24" s="9"/>
      <c r="F24" s="9"/>
      <c r="G24" s="9"/>
    </row>
    <row r="25" customFormat="false" ht="24" hidden="false" customHeight="true" outlineLevel="0" collapsed="false">
      <c r="B25" s="7" t="s">
        <v>30</v>
      </c>
      <c r="C25" s="13" t="n">
        <f aca="false">IF(C23=0,"",C17/C23)</f>
        <v>22.7916666666667</v>
      </c>
      <c r="D25" s="9" t="s">
        <v>31</v>
      </c>
      <c r="E25" s="9"/>
      <c r="F25" s="9"/>
      <c r="G25" s="9"/>
    </row>
    <row r="27" customFormat="false" ht="21.75" hidden="false" customHeight="true" outlineLevel="0" collapsed="false">
      <c r="B27" s="6" t="s">
        <v>32</v>
      </c>
      <c r="C27" s="6"/>
      <c r="D27" s="6"/>
      <c r="E27" s="6"/>
      <c r="F27" s="6"/>
      <c r="G27" s="6"/>
    </row>
    <row r="28" customFormat="false" ht="24" hidden="false" customHeight="true" outlineLevel="0" collapsed="false">
      <c r="B28" s="7" t="s">
        <v>33</v>
      </c>
      <c r="C28" s="14" t="n">
        <f aca="false">SUM(C11:C14)</f>
        <v>96</v>
      </c>
    </row>
    <row r="29" customFormat="false" ht="24" hidden="false" customHeight="true" outlineLevel="0" collapsed="false">
      <c r="B29" s="7" t="s">
        <v>34</v>
      </c>
      <c r="C29" s="14" t="n">
        <f aca="false">MAX(0,C10-C28)</f>
        <v>384</v>
      </c>
      <c r="D29" s="9" t="s">
        <v>35</v>
      </c>
      <c r="E29" s="9"/>
      <c r="F29" s="9"/>
      <c r="G29" s="9"/>
    </row>
    <row r="30" customFormat="false" ht="30" hidden="false" customHeight="true" outlineLevel="0" collapsed="false">
      <c r="B30" s="7" t="s">
        <v>36</v>
      </c>
      <c r="C30" s="15" t="n">
        <f aca="false">IF(OR(C10="",C10=0),"",C29/C10)</f>
        <v>0.8</v>
      </c>
      <c r="D30" s="9" t="s">
        <v>37</v>
      </c>
      <c r="E30" s="9"/>
      <c r="F30" s="9"/>
      <c r="G30" s="9"/>
    </row>
    <row r="31" customFormat="false" ht="30" hidden="false" customHeight="true" outlineLevel="0" collapsed="false">
      <c r="B31" s="7" t="s">
        <v>38</v>
      </c>
      <c r="C31" s="15" t="n">
        <f aca="false">IF(OR(C29=0,C15="",C16=""),"",C15*C16/(C29*60))</f>
        <v>0.9</v>
      </c>
      <c r="D31" s="9" t="s">
        <v>39</v>
      </c>
      <c r="E31" s="9"/>
      <c r="F31" s="9"/>
      <c r="G31" s="9"/>
    </row>
    <row r="32" customFormat="false" ht="30" hidden="false" customHeight="true" outlineLevel="0" collapsed="false">
      <c r="B32" s="7" t="s">
        <v>40</v>
      </c>
      <c r="C32" s="15" t="n">
        <f aca="false">IF(OR(C16="",C16=0),"",C17/C16)</f>
        <v>0.949652777777778</v>
      </c>
      <c r="D32" s="9" t="s">
        <v>41</v>
      </c>
      <c r="E32" s="9"/>
      <c r="F32" s="9"/>
      <c r="G32" s="9"/>
    </row>
    <row r="33" customFormat="false" ht="27" hidden="false" customHeight="true" outlineLevel="0" collapsed="false">
      <c r="B33" s="16" t="s">
        <v>42</v>
      </c>
      <c r="C33" s="17" t="n">
        <f aca="false">IF(OR(C30="",C31="",C32=""),"",C30*C31*C32)</f>
        <v>0.68375</v>
      </c>
      <c r="D33" s="18" t="str">
        <f aca="false">IF(C33="","",IF(C33&gt;=0.85,"Na poziomie wzorca 85%",IF(C33&gt;=0.6,"Między poziomem typowym (ok. 60%) a wzorcem 85%","Poniżej poziomu typowego (ok. 60%)")))</f>
        <v>Między poziomem typowym (ok. 60%) a wzorcem 85%</v>
      </c>
      <c r="E33" s="18"/>
      <c r="F33" s="18"/>
      <c r="G33" s="18"/>
    </row>
    <row r="34" customFormat="false" ht="24" hidden="false" customHeight="true" outlineLevel="0" collapsed="false">
      <c r="B34" s="7" t="s">
        <v>43</v>
      </c>
      <c r="C34" s="5" t="str">
        <f aca="false">IF(C33="","",INDEX($B$30:$B$32,MATCH(MIN(C30:C32),C30:C32,0)))</f>
        <v>Dostępność</v>
      </c>
      <c r="D34" s="9" t="s">
        <v>44</v>
      </c>
      <c r="E34" s="9"/>
      <c r="F34" s="9"/>
      <c r="G34" s="9"/>
    </row>
    <row r="35" customFormat="false" ht="15" hidden="false" customHeight="false" outlineLevel="0" collapsed="false">
      <c r="B35" s="19" t="str">
        <f aca="false">IF(AND(C31&lt;&gt;"",C31&gt;1),"Uwaga: wydajność powyżej 100%. Sprawdź idealny czas cyklu i liczbę sztuk.","")</f>
        <v/>
      </c>
      <c r="C35" s="19"/>
      <c r="D35" s="19"/>
      <c r="E35" s="19"/>
      <c r="F35" s="19"/>
      <c r="G35" s="19"/>
    </row>
    <row r="36" customFormat="false" ht="27" hidden="false" customHeight="true" outlineLevel="0" collapsed="false">
      <c r="B36" s="9" t="s">
        <v>45</v>
      </c>
      <c r="C36" s="9"/>
      <c r="D36" s="9"/>
      <c r="E36" s="9"/>
      <c r="F36" s="9"/>
      <c r="G36" s="9"/>
    </row>
    <row r="38" customFormat="false" ht="21.75" hidden="false" customHeight="true" outlineLevel="0" collapsed="false">
      <c r="B38" s="6" t="s">
        <v>46</v>
      </c>
      <c r="C38" s="6"/>
      <c r="D38" s="6"/>
      <c r="E38" s="6"/>
      <c r="F38" s="6"/>
      <c r="G38" s="6"/>
    </row>
    <row r="39" customFormat="false" ht="24" hidden="false" customHeight="true" outlineLevel="0" collapsed="false">
      <c r="B39" s="20" t="s">
        <v>47</v>
      </c>
      <c r="C39" s="20" t="s">
        <v>48</v>
      </c>
      <c r="D39" s="20" t="s">
        <v>49</v>
      </c>
      <c r="E39" s="20" t="s">
        <v>50</v>
      </c>
    </row>
    <row r="40" customFormat="false" ht="21.75" hidden="false" customHeight="true" outlineLevel="0" collapsed="false">
      <c r="B40" s="7" t="s">
        <v>51</v>
      </c>
      <c r="C40" s="11" t="n">
        <v>1600</v>
      </c>
      <c r="D40" s="21" t="n">
        <v>40</v>
      </c>
      <c r="E40" s="22" t="n">
        <f aca="false">IF(OR(C40="",D40="",D40=0),"",C40/D40)</f>
        <v>40</v>
      </c>
    </row>
    <row r="41" customFormat="false" ht="21.75" hidden="false" customHeight="true" outlineLevel="0" collapsed="false">
      <c r="B41" s="7" t="s">
        <v>52</v>
      </c>
      <c r="C41" s="11" t="n">
        <v>1760</v>
      </c>
      <c r="D41" s="21" t="n">
        <v>40</v>
      </c>
      <c r="E41" s="22" t="n">
        <f aca="false">IF(OR(C41="",D41="",D41=0),"",C41/D41)</f>
        <v>44</v>
      </c>
    </row>
    <row r="42" customFormat="false" ht="30" hidden="false" customHeight="true" outlineLevel="0" collapsed="false">
      <c r="B42" s="7" t="s">
        <v>53</v>
      </c>
      <c r="C42" s="17" t="n">
        <f aca="false">IF(OR(E40="",E41=""),"",E41/E40)</f>
        <v>1.1</v>
      </c>
      <c r="D42" s="9" t="s">
        <v>54</v>
      </c>
      <c r="E42" s="9"/>
      <c r="F42" s="9"/>
      <c r="G42" s="9"/>
    </row>
    <row r="44" customFormat="false" ht="15" hidden="false" customHeight="false" outlineLevel="0" collapsed="false">
      <c r="B44" s="23" t="s">
        <v>55</v>
      </c>
      <c r="C44" s="23"/>
      <c r="D44" s="23"/>
      <c r="E44" s="23"/>
      <c r="F44" s="23"/>
      <c r="G44" s="23"/>
    </row>
  </sheetData>
  <mergeCells count="26">
    <mergeCell ref="B7:G7"/>
    <mergeCell ref="C8:E8"/>
    <mergeCell ref="C9:E9"/>
    <mergeCell ref="D10:G10"/>
    <mergeCell ref="D14:G14"/>
    <mergeCell ref="D15:G15"/>
    <mergeCell ref="D16:G16"/>
    <mergeCell ref="D17:G17"/>
    <mergeCell ref="D18:G18"/>
    <mergeCell ref="B20:G20"/>
    <mergeCell ref="D22:G22"/>
    <mergeCell ref="D23:G23"/>
    <mergeCell ref="D24:G24"/>
    <mergeCell ref="D25:G25"/>
    <mergeCell ref="B27:G27"/>
    <mergeCell ref="D29:G29"/>
    <mergeCell ref="D30:G30"/>
    <mergeCell ref="D31:G31"/>
    <mergeCell ref="D32:G32"/>
    <mergeCell ref="D33:G33"/>
    <mergeCell ref="D34:G34"/>
    <mergeCell ref="B35:G35"/>
    <mergeCell ref="B36:G36"/>
    <mergeCell ref="B38:G38"/>
    <mergeCell ref="D42:G42"/>
    <mergeCell ref="B44:G44"/>
  </mergeCells>
  <dataValidations count="1">
    <dataValidation allowBlank="true" error="Wpisz liczbę nie mniejszą niż 0." errorStyle="stop" errorTitle="Nieprawidłowa wartość" operator="greaterThanOrEqual" showDropDown="false" showErrorMessage="true" showInputMessage="false" sqref="C10:C18 C40:D41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30" hidden="false" customHeight="true" outlineLevel="0" collapsed="false">
      <c r="A2" s="1" t="s">
        <v>59</v>
      </c>
      <c r="C2" s="24"/>
    </row>
    <row r="3" customFormat="false" ht="15" hidden="false" customHeight="false" outlineLevel="0" collapsed="false">
      <c r="A3" s="2" t="s">
        <v>60</v>
      </c>
    </row>
    <row r="6" customFormat="false" ht="36" hidden="false" customHeight="true" outlineLevel="0" collapsed="false">
      <c r="A6" s="25" t="n">
        <v>1</v>
      </c>
      <c r="B6" s="26" t="s">
        <v>61</v>
      </c>
      <c r="C6" s="27" t="s">
        <v>62</v>
      </c>
    </row>
    <row r="7" customFormat="false" ht="36" hidden="false" customHeight="true" outlineLevel="0" collapsed="false">
      <c r="A7" s="25" t="n">
        <v>2</v>
      </c>
      <c r="B7" s="26" t="s">
        <v>63</v>
      </c>
      <c r="C7" s="27" t="s">
        <v>64</v>
      </c>
    </row>
    <row r="8" customFormat="false" ht="36" hidden="false" customHeight="true" outlineLevel="0" collapsed="false">
      <c r="A8" s="25" t="n">
        <v>3</v>
      </c>
      <c r="B8" s="26" t="s">
        <v>65</v>
      </c>
      <c r="C8" s="27" t="s">
        <v>66</v>
      </c>
    </row>
    <row r="9" customFormat="false" ht="30" hidden="false" customHeight="true" outlineLevel="0" collapsed="false">
      <c r="A9" s="25" t="n">
        <v>4</v>
      </c>
      <c r="B9" s="26" t="s">
        <v>67</v>
      </c>
      <c r="C9" s="27" t="s">
        <v>68</v>
      </c>
    </row>
    <row r="10" customFormat="false" ht="36" hidden="false" customHeight="true" outlineLevel="0" collapsed="false">
      <c r="A10" s="25" t="n">
        <v>5</v>
      </c>
      <c r="B10" s="26" t="s">
        <v>69</v>
      </c>
      <c r="C10" s="27" t="s">
        <v>70</v>
      </c>
    </row>
    <row r="11" customFormat="false" ht="36" hidden="false" customHeight="true" outlineLevel="0" collapsed="false">
      <c r="A11" s="25" t="n">
        <v>6</v>
      </c>
      <c r="B11" s="26" t="s">
        <v>71</v>
      </c>
      <c r="C11" s="27" t="s">
        <v>72</v>
      </c>
    </row>
    <row r="12" customFormat="false" ht="36" hidden="false" customHeight="true" outlineLevel="0" collapsed="false">
      <c r="A12" s="25" t="n">
        <v>7</v>
      </c>
      <c r="B12" s="26" t="s">
        <v>73</v>
      </c>
      <c r="C12" s="27" t="s">
        <v>74</v>
      </c>
    </row>
    <row r="14" customFormat="false" ht="30" hidden="false" customHeight="true" outlineLevel="0" collapsed="false">
      <c r="A14" s="28" t="s">
        <v>75</v>
      </c>
      <c r="B14" s="28"/>
      <c r="C14" s="28"/>
    </row>
    <row r="15" customFormat="false" ht="15" hidden="false" customHeight="false" outlineLevel="0" collapsed="false">
      <c r="A15" s="23" t="s">
        <v>55</v>
      </c>
      <c r="B15" s="23"/>
      <c r="C15" s="23"/>
    </row>
  </sheetData>
  <mergeCells count="2">
    <mergeCell ref="A14:C14"/>
    <mergeCell ref="A15:C1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92FD38-F2A5-44DD-A70D-62868C3FD0D9}"/>
</file>

<file path=customXml/itemProps2.xml><?xml version="1.0" encoding="utf-8"?>
<ds:datastoreItem xmlns:ds="http://schemas.openxmlformats.org/officeDocument/2006/customXml" ds:itemID="{B6DFABB5-2F75-435C-9960-E728F0ECE2D7}"/>
</file>

<file path=customXml/itemProps3.xml><?xml version="1.0" encoding="utf-8"?>
<ds:datastoreItem xmlns:ds="http://schemas.openxmlformats.org/officeDocument/2006/customXml" ds:itemID="{3614C015-5479-4E88-84E0-9922232383A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2026-10-30T09:56:02Z</dcterms:created>
  <dcterms:modified xsi:type="dcterms:W3CDTF">2026-10-30T09:56:02Z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